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hernan\Downloads\"/>
    </mc:Choice>
  </mc:AlternateContent>
  <xr:revisionPtr revIDLastSave="0" documentId="8_{0E71F0CE-0289-4BF2-B7B0-4CB6254E3209}" xr6:coauthVersionLast="45" xr6:coauthVersionMax="45" xr10:uidLastSave="{00000000-0000-0000-0000-000000000000}"/>
  <bookViews>
    <workbookView xWindow="-120" yWindow="-120" windowWidth="29040" windowHeight="15840" xr2:uid="{5BC91471-AB48-41CC-A526-371D68CF23A3}"/>
  </bookViews>
  <sheets>
    <sheet name="Budget" sheetId="2" r:id="rId1"/>
    <sheet name="Sheet1" sheetId="4" r:id="rId2"/>
  </sheets>
  <definedNames>
    <definedName name="group">Budget!$C$7</definedName>
    <definedName name="TipoCambio">Budget!$C$6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" l="1"/>
  <c r="I31" i="2"/>
  <c r="I30" i="2"/>
  <c r="I28" i="2"/>
  <c r="I27" i="2"/>
  <c r="I40" i="2"/>
  <c r="I34" i="2"/>
  <c r="I33" i="2"/>
  <c r="I25" i="2"/>
  <c r="I23" i="2"/>
  <c r="I22" i="2"/>
  <c r="I38" i="2"/>
  <c r="I37" i="2"/>
  <c r="I36" i="2"/>
  <c r="I20" i="2"/>
  <c r="I16" i="2"/>
  <c r="I15" i="2"/>
  <c r="I14" i="2"/>
  <c r="I13" i="2"/>
  <c r="I12" i="2"/>
  <c r="I10" i="2"/>
  <c r="I17" i="2"/>
  <c r="I19" i="2"/>
  <c r="I43" i="2" l="1"/>
</calcChain>
</file>

<file path=xl/sharedStrings.xml><?xml version="1.0" encoding="utf-8"?>
<sst xmlns="http://schemas.openxmlformats.org/spreadsheetml/2006/main" count="117" uniqueCount="68">
  <si>
    <t>Concept</t>
  </si>
  <si>
    <t>Status</t>
  </si>
  <si>
    <t>Mxp</t>
  </si>
  <si>
    <t>USD</t>
  </si>
  <si>
    <t>Pending</t>
  </si>
  <si>
    <t>Migration Forms (Mexico)</t>
  </si>
  <si>
    <t>Migration Forms (US)</t>
  </si>
  <si>
    <t>Custom Forms (US)</t>
  </si>
  <si>
    <t>Custom Forms (Mexico)</t>
  </si>
  <si>
    <t>Visa</t>
  </si>
  <si>
    <t>Hilton Garden Inn</t>
  </si>
  <si>
    <t>Gen Con</t>
  </si>
  <si>
    <t>TOTAL</t>
  </si>
  <si>
    <t>Air Transportation</t>
  </si>
  <si>
    <t>GDL-Indianapolis - GDL</t>
  </si>
  <si>
    <t>Passport</t>
  </si>
  <si>
    <t>Paperwork</t>
  </si>
  <si>
    <t>Hotel</t>
  </si>
  <si>
    <t>Home-Airport</t>
  </si>
  <si>
    <t>Airport-Home</t>
  </si>
  <si>
    <t>Airport - Hotel</t>
  </si>
  <si>
    <t>Hotel - Airport</t>
  </si>
  <si>
    <t>Company</t>
  </si>
  <si>
    <t>Gdl-Chicago 8,000 promedio / Gdl-Indy 10,000 promedio / Mx-Indy 9000 promedio / Mx-Chicago 7000 promedio</t>
  </si>
  <si>
    <t>Comentarios (con base en la experiencia)</t>
  </si>
  <si>
    <t>Volaris</t>
  </si>
  <si>
    <t>Reservation Code</t>
  </si>
  <si>
    <t>-</t>
  </si>
  <si>
    <t>Exchange Rate</t>
  </si>
  <si>
    <t>MXN per USD</t>
  </si>
  <si>
    <t>Purchased: Cash</t>
  </si>
  <si>
    <t>Purchased: CC</t>
  </si>
  <si>
    <t>Consulado</t>
  </si>
  <si>
    <t>Relaciones Ext.</t>
  </si>
  <si>
    <r>
      <rPr>
        <b/>
        <sz val="12"/>
        <color theme="1"/>
        <rFont val="Helvetica LT Std"/>
        <family val="2"/>
      </rPr>
      <t>Costos</t>
    </r>
    <r>
      <rPr>
        <sz val="12"/>
        <color theme="1"/>
        <rFont val="Helvetica LT Std"/>
        <family val="2"/>
      </rPr>
      <t xml:space="preserve"> 2021: 645 x 1año / 1345 x 3 años / 1845 x 6 años / 2840 x 10 años</t>
    </r>
  </si>
  <si>
    <t>Quedadose en Hoteles cerca del aeropuerto de Indianapolis, no hay costo</t>
  </si>
  <si>
    <t>Hotel (close to the Airport)</t>
  </si>
  <si>
    <t>Individual/Group</t>
  </si>
  <si>
    <t>Individual</t>
  </si>
  <si>
    <t>Group</t>
  </si>
  <si>
    <t>No es necesario comprar tickets genericos con antelacion. Muchos eventos son gratuitos</t>
  </si>
  <si>
    <t>Si no esta incluido el desayuno, en promedio pagarias $ 12.00</t>
  </si>
  <si>
    <t>Breakfast</t>
  </si>
  <si>
    <t>Lunch</t>
  </si>
  <si>
    <t>Dinner</t>
  </si>
  <si>
    <t>Restaurant</t>
  </si>
  <si>
    <t>Qty</t>
  </si>
  <si>
    <t>Group Size</t>
  </si>
  <si>
    <t>Ground Transportation</t>
  </si>
  <si>
    <t>Asumimos 5 dias. Puedes bajar mucho el gasto si compras algo en el super.</t>
  </si>
  <si>
    <t>Games</t>
  </si>
  <si>
    <t>Hotel - Convention</t>
  </si>
  <si>
    <t>Convention - Hotel</t>
  </si>
  <si>
    <t>Lyft</t>
  </si>
  <si>
    <t>Car Rental</t>
  </si>
  <si>
    <t>Pueden rentar auto en lugar de usar Lyft. Cuesta aprox 35 usd por dia (incluyendo seguros)</t>
  </si>
  <si>
    <t>Parking</t>
  </si>
  <si>
    <t>Si rentan auto, tendrian que pagar estacionamiento. Sale aprox 25 por dia para todo el dia.</t>
  </si>
  <si>
    <t>Additional Luggage</t>
  </si>
  <si>
    <t>Gen Con 2021</t>
  </si>
  <si>
    <t>Taxis Aeropuerto</t>
  </si>
  <si>
    <t>Precio del hotel es por el cuarto (max 4 personas) incluye impuestos. Cerca del Aeropuerto incluye desayunos.</t>
  </si>
  <si>
    <t>Cerca del Centro de Convenciones sale mas caro (300usd por cuarto), pero no tienes que pagar el Lyft o rentar auto</t>
  </si>
  <si>
    <t>Pase por 4 dias.</t>
  </si>
  <si>
    <t>Asumimos que solo regresas al hotel por la noche. Es cansado pero ahorras en transporte.</t>
  </si>
  <si>
    <t>Food trucks</t>
  </si>
  <si>
    <t>Gen Con Pass</t>
  </si>
  <si>
    <t>Gen Con Tickets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</si>
</sst>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Helvetica LT Std"/>
      <family val="2"/>
    </font>
    <font>
      <sz val="12"/>
      <color theme="1"/>
      <name val="Helvetica LT Std"/>
      <family val="2"/>
    </font>
    <font>
      <sz val="12"/>
      <color theme="4"/>
      <name val="Helvetica LT Std"/>
      <family val="2"/>
    </font>
    <font>
      <b/>
      <sz val="12"/>
      <color theme="0"/>
      <name val="Helvetica LT Std"/>
      <family val="2"/>
    </font>
    <font>
      <b/>
      <sz val="18"/>
      <color theme="1"/>
      <name val="Helvetica LT Std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44" fontId="3" fillId="0" borderId="0" xfId="1" applyFont="1"/>
    <xf numFmtId="0" fontId="2" fillId="0" borderId="0" xfId="0" applyFont="1" applyAlignment="1">
      <alignment horizontal="center"/>
    </xf>
    <xf numFmtId="164" fontId="3" fillId="0" borderId="0" xfId="1" applyNumberFormat="1" applyFont="1"/>
    <xf numFmtId="0" fontId="4" fillId="0" borderId="0" xfId="0" applyFont="1"/>
    <xf numFmtId="165" fontId="3" fillId="0" borderId="0" xfId="1" applyNumberFormat="1" applyFont="1"/>
    <xf numFmtId="0" fontId="2" fillId="0" borderId="0" xfId="0" applyFont="1" applyAlignment="1">
      <alignment horizontal="left"/>
    </xf>
    <xf numFmtId="44" fontId="2" fillId="3" borderId="0" xfId="1" applyFont="1" applyFill="1"/>
    <xf numFmtId="0" fontId="3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166" fontId="3" fillId="3" borderId="0" xfId="2" applyNumberFormat="1" applyFont="1" applyFill="1"/>
    <xf numFmtId="166" fontId="2" fillId="3" borderId="0" xfId="2" applyNumberFormat="1" applyFont="1" applyFill="1"/>
    <xf numFmtId="0" fontId="6" fillId="0" borderId="0" xfId="0" applyFont="1"/>
    <xf numFmtId="164" fontId="5" fillId="2" borderId="0" xfId="1" applyNumberFormat="1" applyFont="1" applyFill="1"/>
    <xf numFmtId="164" fontId="3" fillId="0" borderId="1" xfId="1" applyNumberFormat="1" applyFont="1" applyBorder="1"/>
    <xf numFmtId="164" fontId="3" fillId="0" borderId="2" xfId="1" applyNumberFormat="1" applyFont="1" applyBorder="1"/>
    <xf numFmtId="0" fontId="3" fillId="0" borderId="2" xfId="0" applyFont="1" applyBorder="1"/>
    <xf numFmtId="0" fontId="0" fillId="0" borderId="3" xfId="0" applyBorder="1"/>
    <xf numFmtId="0" fontId="3" fillId="4" borderId="0" xfId="0" applyFont="1" applyFill="1"/>
    <xf numFmtId="164" fontId="3" fillId="4" borderId="0" xfId="1" applyNumberFormat="1" applyFont="1" applyFill="1"/>
    <xf numFmtId="164" fontId="3" fillId="4" borderId="2" xfId="1" applyNumberFormat="1" applyFont="1" applyFill="1" applyBorder="1"/>
    <xf numFmtId="0" fontId="3" fillId="0" borderId="0" xfId="0" applyFont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45983</xdr:colOff>
      <xdr:row>0</xdr:row>
      <xdr:rowOff>0</xdr:rowOff>
    </xdr:from>
    <xdr:to>
      <xdr:col>0</xdr:col>
      <xdr:colOff>993227</xdr:colOff>
      <xdr:row>4</xdr:row>
      <xdr:rowOff>139261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9E1495-08DD-4FD8-9B18-60E2C716F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83" y="0"/>
          <a:ext cx="947244" cy="947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29BD-DBF4-4844-9439-B303F33114C7}">
  <dimension ref="A1:K43"/>
  <sheetViews>
    <sheetView showGridLines="0" tabSelected="1" zoomScaleNormal="100" workbookViewId="0">
      <selection activeCell="G11" sqref="G11"/>
    </sheetView>
  </sheetViews>
  <sheetFormatPr defaultColWidth="9.85546875" defaultRowHeight="15" x14ac:dyDescent="0.25"/>
  <cols>
    <col min="1" max="1" width="25.28515625" customWidth="1"/>
    <col min="2" max="2" width="40.140625" bestFit="1" customWidth="1"/>
    <col min="3" max="3" width="19.42578125" bestFit="1" customWidth="1"/>
    <col min="4" max="4" width="22.5703125" bestFit="1" customWidth="1"/>
    <col min="5" max="6" width="11.140625" customWidth="1"/>
    <col min="7" max="7" width="18.28515625" bestFit="1" customWidth="1"/>
    <col min="8" max="8" width="15.140625" bestFit="1" customWidth="1"/>
    <col min="9" max="9" width="15.140625" customWidth="1"/>
    <col min="10" max="10" width="23.28515625" bestFit="1" customWidth="1"/>
    <col min="11" max="11" width="117.7109375" bestFit="1" customWidth="1"/>
  </cols>
  <sheetData>
    <row r="1" spans="1:11" ht="9.75" customHeight="1" x14ac:dyDescent="0.25">
      <c r="C1" s="1"/>
      <c r="D1" s="1"/>
      <c r="E1" s="1"/>
      <c r="F1" s="1"/>
      <c r="G1" s="2"/>
      <c r="H1" s="3"/>
      <c r="I1" s="3"/>
      <c r="J1" s="3"/>
      <c r="K1" s="3"/>
    </row>
    <row r="2" spans="1:11" ht="22.5" x14ac:dyDescent="0.3">
      <c r="B2" s="16" t="s">
        <v>59</v>
      </c>
      <c r="C2" s="1"/>
      <c r="D2" s="1"/>
      <c r="E2" s="1"/>
      <c r="F2" s="1"/>
      <c r="G2" s="2"/>
      <c r="H2" s="3"/>
      <c r="I2" s="3"/>
      <c r="J2" s="3"/>
      <c r="K2" s="3"/>
    </row>
    <row r="3" spans="1:11" ht="15.75" x14ac:dyDescent="0.25">
      <c r="B3" s="1"/>
      <c r="C3" s="1"/>
      <c r="D3" s="1"/>
      <c r="E3" s="1"/>
      <c r="F3" s="1"/>
      <c r="G3" s="2"/>
      <c r="H3" s="3"/>
      <c r="I3" s="3"/>
      <c r="J3" s="3"/>
      <c r="K3" s="3"/>
    </row>
    <row r="4" spans="1:11" ht="15.75" x14ac:dyDescent="0.25">
      <c r="B4" s="1"/>
      <c r="C4" s="1"/>
      <c r="D4" s="1"/>
      <c r="E4" s="1"/>
      <c r="F4" s="1"/>
      <c r="G4" s="2"/>
      <c r="H4" s="3"/>
      <c r="I4" s="3"/>
      <c r="J4" s="3"/>
      <c r="K4" s="3"/>
    </row>
    <row r="5" spans="1:11" ht="15.75" x14ac:dyDescent="0.25">
      <c r="B5" s="1"/>
      <c r="C5" s="1"/>
      <c r="D5" s="1"/>
      <c r="E5" s="1"/>
      <c r="F5" s="1"/>
      <c r="G5" s="2"/>
      <c r="H5" s="3"/>
      <c r="I5" s="3"/>
      <c r="J5" s="3"/>
      <c r="K5" s="3"/>
    </row>
    <row r="6" spans="1:11" ht="15.75" x14ac:dyDescent="0.25">
      <c r="B6" s="25" t="s">
        <v>28</v>
      </c>
      <c r="C6" s="10">
        <v>20.57</v>
      </c>
      <c r="D6" s="1" t="s">
        <v>29</v>
      </c>
      <c r="E6" s="1"/>
      <c r="F6" s="1"/>
      <c r="G6" s="2"/>
      <c r="H6" s="3"/>
      <c r="I6" s="3"/>
      <c r="J6" s="3"/>
      <c r="K6" s="3"/>
    </row>
    <row r="7" spans="1:11" ht="15.75" x14ac:dyDescent="0.25">
      <c r="B7" s="25" t="s">
        <v>47</v>
      </c>
      <c r="C7" s="15">
        <v>4</v>
      </c>
      <c r="D7" s="1"/>
      <c r="E7" s="1"/>
      <c r="F7" s="1"/>
      <c r="G7" s="2"/>
      <c r="H7" s="3"/>
      <c r="I7" s="3"/>
      <c r="J7" s="3"/>
      <c r="K7" s="3"/>
    </row>
    <row r="8" spans="1:11" ht="15.75" x14ac:dyDescent="0.25">
      <c r="C8" s="3"/>
      <c r="D8" s="3"/>
      <c r="E8" s="3"/>
      <c r="F8" s="3"/>
      <c r="G8" s="4"/>
      <c r="H8" s="4"/>
      <c r="I8" s="4"/>
      <c r="J8" s="3"/>
      <c r="K8" s="3"/>
    </row>
    <row r="9" spans="1:11" ht="16.5" thickBot="1" x14ac:dyDescent="0.3">
      <c r="A9" s="1" t="s">
        <v>0</v>
      </c>
      <c r="B9" s="1" t="s">
        <v>0</v>
      </c>
      <c r="C9" s="5" t="s">
        <v>22</v>
      </c>
      <c r="D9" s="5" t="s">
        <v>26</v>
      </c>
      <c r="E9" s="5" t="s">
        <v>1</v>
      </c>
      <c r="F9" s="5" t="s">
        <v>46</v>
      </c>
      <c r="G9" s="5" t="s">
        <v>2</v>
      </c>
      <c r="H9" s="5" t="s">
        <v>3</v>
      </c>
      <c r="I9" s="5" t="s">
        <v>12</v>
      </c>
      <c r="J9" s="5" t="s">
        <v>37</v>
      </c>
      <c r="K9" s="9" t="s">
        <v>24</v>
      </c>
    </row>
    <row r="10" spans="1:11" ht="15.75" x14ac:dyDescent="0.25">
      <c r="A10" s="3" t="s">
        <v>13</v>
      </c>
      <c r="B10" s="3" t="s">
        <v>14</v>
      </c>
      <c r="C10" s="11" t="s">
        <v>25</v>
      </c>
      <c r="D10" s="12"/>
      <c r="E10" s="13"/>
      <c r="F10" s="14">
        <v>1</v>
      </c>
      <c r="G10" s="6">
        <v>9000</v>
      </c>
      <c r="H10" s="6">
        <v>0</v>
      </c>
      <c r="I10" s="18">
        <f t="shared" ref="I10:I17" si="0">+IF(J10="Group",((F10*G10)+(F10*H10*TipoCambio))/group,(F10*G10)+(F10*H10*TipoCambio))</f>
        <v>9000</v>
      </c>
      <c r="J10" s="3" t="s">
        <v>38</v>
      </c>
      <c r="K10" s="3" t="s">
        <v>23</v>
      </c>
    </row>
    <row r="11" spans="1:11" ht="15.75" x14ac:dyDescent="0.25">
      <c r="A11" s="22" t="s">
        <v>13</v>
      </c>
      <c r="B11" s="22" t="s">
        <v>58</v>
      </c>
      <c r="C11" s="11"/>
      <c r="D11" s="12"/>
      <c r="E11" s="13"/>
      <c r="F11" s="14">
        <v>1</v>
      </c>
      <c r="G11" s="23">
        <v>0</v>
      </c>
      <c r="H11" s="23">
        <v>0</v>
      </c>
      <c r="I11" s="24">
        <f t="shared" si="0"/>
        <v>0</v>
      </c>
      <c r="J11" s="22" t="s">
        <v>38</v>
      </c>
      <c r="K11" s="22" t="s">
        <v>23</v>
      </c>
    </row>
    <row r="12" spans="1:11" ht="15.75" x14ac:dyDescent="0.25">
      <c r="A12" s="3" t="s">
        <v>16</v>
      </c>
      <c r="B12" s="3" t="s">
        <v>5</v>
      </c>
      <c r="C12" s="11" t="s">
        <v>27</v>
      </c>
      <c r="D12" s="12"/>
      <c r="E12" s="13"/>
      <c r="F12" s="14">
        <v>1</v>
      </c>
      <c r="G12" s="6">
        <v>0</v>
      </c>
      <c r="H12" s="6">
        <v>0</v>
      </c>
      <c r="I12" s="19">
        <f t="shared" si="0"/>
        <v>0</v>
      </c>
      <c r="J12" s="3" t="s">
        <v>38</v>
      </c>
      <c r="K12" s="3"/>
    </row>
    <row r="13" spans="1:11" ht="15.75" x14ac:dyDescent="0.25">
      <c r="A13" s="22" t="s">
        <v>16</v>
      </c>
      <c r="B13" s="22" t="s">
        <v>6</v>
      </c>
      <c r="C13" s="11" t="s">
        <v>27</v>
      </c>
      <c r="D13" s="12"/>
      <c r="E13" s="13"/>
      <c r="F13" s="14">
        <v>1</v>
      </c>
      <c r="G13" s="23">
        <v>0</v>
      </c>
      <c r="H13" s="23">
        <v>0</v>
      </c>
      <c r="I13" s="24">
        <f t="shared" si="0"/>
        <v>0</v>
      </c>
      <c r="J13" s="22" t="s">
        <v>38</v>
      </c>
      <c r="K13" s="22"/>
    </row>
    <row r="14" spans="1:11" ht="15.75" x14ac:dyDescent="0.25">
      <c r="A14" s="3" t="s">
        <v>16</v>
      </c>
      <c r="B14" s="3" t="s">
        <v>7</v>
      </c>
      <c r="C14" s="11" t="s">
        <v>27</v>
      </c>
      <c r="D14" s="12"/>
      <c r="E14" s="13"/>
      <c r="F14" s="14">
        <v>1</v>
      </c>
      <c r="G14" s="6">
        <v>0</v>
      </c>
      <c r="H14" s="6">
        <v>0</v>
      </c>
      <c r="I14" s="19">
        <f t="shared" si="0"/>
        <v>0</v>
      </c>
      <c r="J14" s="3" t="s">
        <v>38</v>
      </c>
      <c r="K14" s="3"/>
    </row>
    <row r="15" spans="1:11" ht="15.75" x14ac:dyDescent="0.25">
      <c r="A15" s="22" t="s">
        <v>16</v>
      </c>
      <c r="B15" s="22" t="s">
        <v>8</v>
      </c>
      <c r="C15" s="11" t="s">
        <v>27</v>
      </c>
      <c r="D15" s="12"/>
      <c r="E15" s="13"/>
      <c r="F15" s="14">
        <v>1</v>
      </c>
      <c r="G15" s="23">
        <v>0</v>
      </c>
      <c r="H15" s="23">
        <v>0</v>
      </c>
      <c r="I15" s="24">
        <f t="shared" si="0"/>
        <v>0</v>
      </c>
      <c r="J15" s="22" t="s">
        <v>38</v>
      </c>
      <c r="K15" s="22"/>
    </row>
    <row r="16" spans="1:11" ht="15.75" x14ac:dyDescent="0.25">
      <c r="A16" s="3" t="s">
        <v>16</v>
      </c>
      <c r="B16" s="3" t="s">
        <v>9</v>
      </c>
      <c r="C16" s="11" t="s">
        <v>32</v>
      </c>
      <c r="D16" s="12"/>
      <c r="E16" s="13"/>
      <c r="F16" s="14">
        <v>1</v>
      </c>
      <c r="G16" s="6">
        <v>0</v>
      </c>
      <c r="H16" s="6">
        <v>160</v>
      </c>
      <c r="I16" s="19">
        <f t="shared" si="0"/>
        <v>3291.2</v>
      </c>
      <c r="J16" s="3" t="s">
        <v>38</v>
      </c>
      <c r="K16" s="3"/>
    </row>
    <row r="17" spans="1:11" ht="15.75" x14ac:dyDescent="0.25">
      <c r="A17" s="22" t="s">
        <v>16</v>
      </c>
      <c r="B17" s="22" t="s">
        <v>15</v>
      </c>
      <c r="C17" s="11" t="s">
        <v>33</v>
      </c>
      <c r="D17" s="12"/>
      <c r="E17" s="13"/>
      <c r="F17" s="14">
        <v>1</v>
      </c>
      <c r="G17" s="23">
        <v>2840</v>
      </c>
      <c r="H17" s="23">
        <v>0</v>
      </c>
      <c r="I17" s="24">
        <f t="shared" si="0"/>
        <v>2840</v>
      </c>
      <c r="J17" s="22" t="s">
        <v>38</v>
      </c>
      <c r="K17" s="22" t="s">
        <v>34</v>
      </c>
    </row>
    <row r="18" spans="1:11" ht="15.75" x14ac:dyDescent="0.25">
      <c r="A18" s="3"/>
      <c r="I18" s="19"/>
      <c r="J18" s="3"/>
      <c r="K18" s="3"/>
    </row>
    <row r="19" spans="1:11" ht="15.75" x14ac:dyDescent="0.25">
      <c r="A19" s="22" t="s">
        <v>48</v>
      </c>
      <c r="B19" s="22" t="s">
        <v>18</v>
      </c>
      <c r="C19" s="11" t="s">
        <v>60</v>
      </c>
      <c r="D19" s="12"/>
      <c r="E19" s="13"/>
      <c r="F19" s="14">
        <v>1</v>
      </c>
      <c r="G19" s="23">
        <v>380</v>
      </c>
      <c r="H19" s="23">
        <v>0</v>
      </c>
      <c r="I19" s="24">
        <f>+IF(J19="Group",((F19*G19)+(F19*H19*TipoCambio))/group,(F19*G19)+(F19*H19*TipoCambio))</f>
        <v>95</v>
      </c>
      <c r="J19" s="22" t="s">
        <v>39</v>
      </c>
      <c r="K19" s="22"/>
    </row>
    <row r="20" spans="1:11" ht="15.75" x14ac:dyDescent="0.25">
      <c r="A20" s="3" t="s">
        <v>48</v>
      </c>
      <c r="B20" s="3" t="s">
        <v>19</v>
      </c>
      <c r="C20" s="11" t="s">
        <v>60</v>
      </c>
      <c r="D20" s="12"/>
      <c r="E20" s="13"/>
      <c r="F20" s="14">
        <v>1</v>
      </c>
      <c r="G20" s="6">
        <v>380</v>
      </c>
      <c r="H20" s="6">
        <v>0</v>
      </c>
      <c r="I20" s="19">
        <f>+IF(J20="Group",((F20*G20)+(F20*H20*TipoCambio))/group,(F20*G20)+(F20*H20*TipoCambio))</f>
        <v>95</v>
      </c>
      <c r="J20" s="3" t="s">
        <v>39</v>
      </c>
      <c r="K20" s="3"/>
    </row>
    <row r="21" spans="1:11" ht="15.75" x14ac:dyDescent="0.25">
      <c r="A21" s="3"/>
      <c r="B21" s="3"/>
      <c r="I21" s="19"/>
      <c r="J21" s="3"/>
      <c r="K21" s="3"/>
    </row>
    <row r="22" spans="1:11" ht="15.75" x14ac:dyDescent="0.25">
      <c r="A22" s="22" t="s">
        <v>48</v>
      </c>
      <c r="B22" s="22" t="s">
        <v>20</v>
      </c>
      <c r="C22" s="11"/>
      <c r="D22" s="12"/>
      <c r="E22" s="13"/>
      <c r="F22" s="14">
        <v>1</v>
      </c>
      <c r="G22" s="23">
        <v>0</v>
      </c>
      <c r="H22" s="23">
        <v>0</v>
      </c>
      <c r="I22" s="24">
        <f>+IF(J22="Group",((F22*G22)+(F22*H22*TipoCambio))/group,(F22*G22)+(F22*H22*TipoCambio))</f>
        <v>0</v>
      </c>
      <c r="J22" s="22" t="s">
        <v>38</v>
      </c>
      <c r="K22" s="22" t="s">
        <v>35</v>
      </c>
    </row>
    <row r="23" spans="1:11" ht="15.75" x14ac:dyDescent="0.25">
      <c r="A23" s="3" t="s">
        <v>48</v>
      </c>
      <c r="B23" s="3" t="s">
        <v>21</v>
      </c>
      <c r="C23" s="11"/>
      <c r="D23" s="12"/>
      <c r="E23" s="13"/>
      <c r="F23" s="14">
        <v>1</v>
      </c>
      <c r="G23" s="6">
        <v>0</v>
      </c>
      <c r="H23" s="6">
        <v>0</v>
      </c>
      <c r="I23" s="19">
        <f>+IF(J23="Group",((F23*G23)+(F23*H23*TipoCambio))/group,(F23*G23)+(F23*H23*TipoCambio))</f>
        <v>0</v>
      </c>
      <c r="J23" s="3" t="s">
        <v>38</v>
      </c>
      <c r="K23" s="3" t="s">
        <v>35</v>
      </c>
    </row>
    <row r="24" spans="1:11" ht="15.75" x14ac:dyDescent="0.25">
      <c r="A24" s="3"/>
      <c r="I24" s="19"/>
      <c r="J24" s="3"/>
      <c r="K24" s="3"/>
    </row>
    <row r="25" spans="1:11" ht="15.75" x14ac:dyDescent="0.25">
      <c r="A25" s="22" t="s">
        <v>17</v>
      </c>
      <c r="B25" s="22" t="s">
        <v>36</v>
      </c>
      <c r="C25" s="11" t="s">
        <v>10</v>
      </c>
      <c r="D25" s="12"/>
      <c r="E25" s="13"/>
      <c r="F25" s="14">
        <v>5</v>
      </c>
      <c r="G25" s="23">
        <v>0</v>
      </c>
      <c r="H25" s="23">
        <v>165</v>
      </c>
      <c r="I25" s="24">
        <f>+IF(J25="Group",((F25*G25)+(F25*H25*TipoCambio))/group,(F25*G25)+(F25*H25*TipoCambio))</f>
        <v>4242.5625</v>
      </c>
      <c r="J25" s="22" t="s">
        <v>39</v>
      </c>
      <c r="K25" s="22" t="s">
        <v>61</v>
      </c>
    </row>
    <row r="26" spans="1:11" ht="15.75" x14ac:dyDescent="0.25">
      <c r="A26" s="3"/>
      <c r="B26" s="3"/>
      <c r="C26" s="3"/>
      <c r="D26" s="3"/>
      <c r="E26" s="3"/>
      <c r="F26" s="3"/>
      <c r="G26" s="3"/>
      <c r="H26" s="3"/>
      <c r="I26" s="20"/>
      <c r="J26" s="3"/>
      <c r="K26" s="3" t="s">
        <v>62</v>
      </c>
    </row>
    <row r="27" spans="1:11" ht="15.75" x14ac:dyDescent="0.25">
      <c r="A27" s="22" t="s">
        <v>48</v>
      </c>
      <c r="B27" s="22" t="s">
        <v>51</v>
      </c>
      <c r="C27" s="11" t="s">
        <v>53</v>
      </c>
      <c r="D27" s="12"/>
      <c r="E27" s="13"/>
      <c r="F27" s="14">
        <v>5</v>
      </c>
      <c r="G27" s="23">
        <v>0</v>
      </c>
      <c r="H27" s="23">
        <v>20</v>
      </c>
      <c r="I27" s="24">
        <f>+IF(J27="Group",((F27*G27)+(F27*H27*TipoCambio))/group,(F27*G27)+(F27*H27*TipoCambio))</f>
        <v>514.25</v>
      </c>
      <c r="J27" s="22" t="s">
        <v>39</v>
      </c>
      <c r="K27" s="22" t="s">
        <v>64</v>
      </c>
    </row>
    <row r="28" spans="1:11" ht="15.75" x14ac:dyDescent="0.25">
      <c r="A28" s="3" t="s">
        <v>48</v>
      </c>
      <c r="B28" s="3" t="s">
        <v>52</v>
      </c>
      <c r="C28" s="11" t="s">
        <v>53</v>
      </c>
      <c r="D28" s="12"/>
      <c r="E28" s="13"/>
      <c r="F28" s="14">
        <v>5</v>
      </c>
      <c r="G28" s="6">
        <v>0</v>
      </c>
      <c r="H28" s="6">
        <v>20</v>
      </c>
      <c r="I28" s="19">
        <f>+IF(J28="Group",((F28*G28)+(F28*H28*TipoCambio))/group,(F28*G28)+(F28*H28*TipoCambio))</f>
        <v>514.25</v>
      </c>
      <c r="J28" s="3" t="s">
        <v>39</v>
      </c>
      <c r="K28" s="3"/>
    </row>
    <row r="29" spans="1:11" ht="15.75" x14ac:dyDescent="0.25">
      <c r="A29" s="3"/>
      <c r="B29" s="3"/>
      <c r="G29" s="6"/>
      <c r="H29" s="6"/>
      <c r="I29" s="19"/>
      <c r="J29" s="3"/>
      <c r="K29" s="3"/>
    </row>
    <row r="30" spans="1:11" ht="15.75" x14ac:dyDescent="0.25">
      <c r="A30" s="22" t="s">
        <v>48</v>
      </c>
      <c r="B30" s="22" t="s">
        <v>54</v>
      </c>
      <c r="C30" s="11"/>
      <c r="D30" s="12"/>
      <c r="E30" s="13"/>
      <c r="F30" s="14">
        <v>1</v>
      </c>
      <c r="G30" s="23">
        <v>0</v>
      </c>
      <c r="H30" s="23">
        <v>0</v>
      </c>
      <c r="I30" s="24">
        <f>+IF(J30="Group",((F30*G30)+(F30*H30*TipoCambio))/group,(F30*G30)+(F30*H30*TipoCambio))</f>
        <v>0</v>
      </c>
      <c r="J30" s="22" t="s">
        <v>39</v>
      </c>
      <c r="K30" s="22" t="s">
        <v>55</v>
      </c>
    </row>
    <row r="31" spans="1:11" ht="15.75" x14ac:dyDescent="0.25">
      <c r="A31" s="3" t="s">
        <v>48</v>
      </c>
      <c r="B31" s="3" t="s">
        <v>56</v>
      </c>
      <c r="C31" s="11"/>
      <c r="D31" s="12"/>
      <c r="E31" s="13"/>
      <c r="F31" s="14">
        <v>1</v>
      </c>
      <c r="G31" s="6">
        <v>0</v>
      </c>
      <c r="H31" s="6">
        <v>0</v>
      </c>
      <c r="I31" s="19">
        <f>+IF(J31="Group",((F31*G31)+(F31*H31*TipoCambio))/group,(F31*G31)+(F31*H31*TipoCambio))</f>
        <v>0</v>
      </c>
      <c r="J31" s="3" t="s">
        <v>39</v>
      </c>
      <c r="K31" s="3" t="s">
        <v>57</v>
      </c>
    </row>
    <row r="32" spans="1:11" ht="15.75" x14ac:dyDescent="0.25">
      <c r="A32" s="3"/>
      <c r="I32" s="19"/>
      <c r="J32" s="3"/>
      <c r="K32" s="3"/>
    </row>
    <row r="33" spans="1:11" ht="15.75" x14ac:dyDescent="0.25">
      <c r="A33" s="22" t="s">
        <v>11</v>
      </c>
      <c r="B33" s="22" t="s">
        <v>66</v>
      </c>
      <c r="C33" s="11"/>
      <c r="D33" s="12"/>
      <c r="E33" s="13"/>
      <c r="F33" s="14">
        <v>1</v>
      </c>
      <c r="G33" s="23">
        <v>0</v>
      </c>
      <c r="H33" s="23">
        <v>121</v>
      </c>
      <c r="I33" s="24">
        <f>+IF(J33="Group",((F33*G33)+(F33*H33*TipoCambio))/group,(F33*G33)+(F33*H33*TipoCambio))</f>
        <v>2488.9700000000003</v>
      </c>
      <c r="J33" s="22" t="s">
        <v>38</v>
      </c>
      <c r="K33" s="22" t="s">
        <v>63</v>
      </c>
    </row>
    <row r="34" spans="1:11" ht="15.75" x14ac:dyDescent="0.25">
      <c r="A34" s="3" t="s">
        <v>11</v>
      </c>
      <c r="B34" s="3" t="s">
        <v>67</v>
      </c>
      <c r="C34" s="11"/>
      <c r="D34" s="12"/>
      <c r="E34" s="13"/>
      <c r="F34" s="14">
        <v>1</v>
      </c>
      <c r="G34" s="6">
        <v>0</v>
      </c>
      <c r="H34" s="6">
        <v>30</v>
      </c>
      <c r="I34" s="19">
        <f>+IF(J34="Group",((F34*G34)+(F34*H34*TipoCambio))/group,(F34*G34)+(F34*H34*TipoCambio))</f>
        <v>617.1</v>
      </c>
      <c r="J34" s="3" t="s">
        <v>38</v>
      </c>
      <c r="K34" s="3" t="s">
        <v>40</v>
      </c>
    </row>
    <row r="35" spans="1:11" ht="15.75" x14ac:dyDescent="0.25">
      <c r="B35" s="3"/>
      <c r="C35" s="3"/>
      <c r="D35" s="7"/>
      <c r="E35" s="1"/>
      <c r="F35" s="1"/>
      <c r="G35" s="6"/>
      <c r="H35" s="8"/>
      <c r="I35" s="19"/>
      <c r="J35" s="3"/>
      <c r="K35" s="3"/>
    </row>
    <row r="36" spans="1:11" ht="15.75" x14ac:dyDescent="0.25">
      <c r="A36" s="22" t="s">
        <v>42</v>
      </c>
      <c r="B36" s="22" t="s">
        <v>36</v>
      </c>
      <c r="C36" s="11"/>
      <c r="D36" s="12"/>
      <c r="E36" s="13"/>
      <c r="F36" s="14">
        <v>1</v>
      </c>
      <c r="G36" s="23">
        <v>0</v>
      </c>
      <c r="H36" s="23">
        <v>0</v>
      </c>
      <c r="I36" s="24">
        <f>+IF(J36="Group",((F36*G36)+(F36*H36*TipoCambio))/group,(F36*G36)+(F36*H36*TipoCambio))</f>
        <v>0</v>
      </c>
      <c r="J36" s="22" t="s">
        <v>38</v>
      </c>
      <c r="K36" s="22" t="s">
        <v>41</v>
      </c>
    </row>
    <row r="37" spans="1:11" ht="15.75" x14ac:dyDescent="0.25">
      <c r="A37" s="3" t="s">
        <v>43</v>
      </c>
      <c r="B37" s="3" t="s">
        <v>65</v>
      </c>
      <c r="C37" s="11"/>
      <c r="D37" s="12"/>
      <c r="E37" s="13"/>
      <c r="F37" s="14">
        <v>1</v>
      </c>
      <c r="G37" s="6">
        <v>0</v>
      </c>
      <c r="H37" s="6">
        <v>15</v>
      </c>
      <c r="I37" s="19">
        <f>+IF(J37="Group",((F37*G37)+(F37*H37*TipoCambio))/group,(F37*G37)+(F37*H37*TipoCambio))</f>
        <v>308.55</v>
      </c>
      <c r="J37" s="3" t="s">
        <v>38</v>
      </c>
      <c r="K37" s="3" t="s">
        <v>49</v>
      </c>
    </row>
    <row r="38" spans="1:11" ht="15.75" x14ac:dyDescent="0.25">
      <c r="A38" s="22" t="s">
        <v>44</v>
      </c>
      <c r="B38" s="22" t="s">
        <v>45</v>
      </c>
      <c r="C38" s="11"/>
      <c r="D38" s="12"/>
      <c r="E38" s="13"/>
      <c r="F38" s="14">
        <v>1</v>
      </c>
      <c r="G38" s="23">
        <v>0</v>
      </c>
      <c r="H38" s="23">
        <v>25</v>
      </c>
      <c r="I38" s="24">
        <f>+IF(J38="Group",((F38*G38)+(F38*H38*TipoCambio))/group,(F38*G38)+(F38*H38*TipoCambio))</f>
        <v>514.25</v>
      </c>
      <c r="J38" s="22" t="s">
        <v>38</v>
      </c>
      <c r="K38" s="22" t="s">
        <v>49</v>
      </c>
    </row>
    <row r="39" spans="1:11" ht="15.75" x14ac:dyDescent="0.25">
      <c r="A39" s="3"/>
      <c r="B39" s="3"/>
      <c r="C39" s="3"/>
      <c r="D39" s="3"/>
      <c r="E39" s="3"/>
      <c r="F39" s="3"/>
      <c r="G39" s="6"/>
      <c r="H39" s="6"/>
      <c r="I39" s="19"/>
      <c r="J39" s="3"/>
      <c r="K39" s="3"/>
    </row>
    <row r="40" spans="1:11" ht="15.75" x14ac:dyDescent="0.25">
      <c r="A40" s="22" t="s">
        <v>50</v>
      </c>
      <c r="B40" s="22" t="s">
        <v>50</v>
      </c>
      <c r="C40" s="11" t="s">
        <v>11</v>
      </c>
      <c r="D40" s="12"/>
      <c r="E40" s="13"/>
      <c r="F40" s="14">
        <v>1</v>
      </c>
      <c r="G40" s="23">
        <v>0</v>
      </c>
      <c r="H40" s="23">
        <v>0</v>
      </c>
      <c r="I40" s="24">
        <f>+IF(J40="Group",((F40*G40)+(F40*H40*TipoCambio))/group,(F40*G40)+(F40*H40*TipoCambio))</f>
        <v>0</v>
      </c>
      <c r="J40" s="22" t="s">
        <v>38</v>
      </c>
      <c r="K40" s="22"/>
    </row>
    <row r="41" spans="1:11" ht="15.75" x14ac:dyDescent="0.25">
      <c r="B41" s="3"/>
      <c r="C41" s="3"/>
      <c r="D41" s="7"/>
      <c r="E41" s="1"/>
      <c r="F41" s="1"/>
      <c r="G41" s="6"/>
      <c r="H41" s="6"/>
      <c r="I41" s="19"/>
      <c r="J41" s="3"/>
      <c r="K41" s="3"/>
    </row>
    <row r="42" spans="1:11" ht="15.75" thickBot="1" x14ac:dyDescent="0.3">
      <c r="I42" s="21"/>
    </row>
    <row r="43" spans="1:11" ht="15.75" x14ac:dyDescent="0.25">
      <c r="I43" s="17">
        <f>+SUM(I10:I40)</f>
        <v>24521.1325</v>
      </c>
    </row>
  </sheetData>
  <pageMargins left="0.7" right="0.7" top="0.75" bottom="0.75" header="0.3" footer="0.3"/>
  <pageSetup orientation="portrait" horizontalDpi="0" verticalDpi="0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CE9C6C-E7F9-44AC-8F2A-E43D8BF09A75}">
          <x14:formula1>
            <xm:f>Sheet1!$A$3:$A$5</xm:f>
          </x14:formula1>
          <xm:sqref>E10:E17 E19:E20 E22:E23 E25 E40 E33:E34 E36:E38 E27:E28 E30:E31</xm:sqref>
        </x14:dataValidation>
        <x14:dataValidation type="list" allowBlank="1" showInputMessage="1" showErrorMessage="1" xr:uid="{E423D831-FB83-40DD-AC85-050AF26FCE00}">
          <x14:formula1>
            <xm:f>Sheet1!$B$3:$B$4</xm:f>
          </x14:formula1>
          <xm:sqref>J27:J40 J10:J25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488C-B749-4009-8B75-63AFC3CA5096}">
  <dimension ref="A3:B5"/>
  <sheetViews>
    <sheetView workbookViewId="0">
      <selection activeCell="B4" sqref="B4"/>
    </sheetView>
  </sheetViews>
  <sheetFormatPr defaultRowHeight="15" x14ac:dyDescent="0.25"/>
  <cols>
    <col min="1" max="1" width="10.5703125" customWidth="1"/>
  </cols>
  <sheetData>
    <row r="3" spans="1:2" x14ac:dyDescent="0.25">
      <c r="A3" t="s">
        <v>4</v>
      </c>
      <c r="B3" t="s">
        <v>38</v>
      </c>
    </row>
    <row r="4" spans="1:2" x14ac:dyDescent="0.25">
      <c r="A4" t="s">
        <v>30</v>
      </c>
      <c r="B4" t="s">
        <v>39</v>
      </c>
    </row>
    <row r="5" spans="1:2" x14ac:dyDescent="0.25">
      <c r="A5" t="s">
        <v>31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Sheet1</vt:lpstr>
      <vt:lpstr>group</vt:lpstr>
      <vt:lpstr>TipoCambio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Hernandez N</dc:creator>
  <cp:lastModifiedBy>Hugo Hernandez Navarro</cp:lastModifiedBy>
  <dcterms:created xsi:type="dcterms:W3CDTF">2020-02-08T18:46:20Z</dcterms:created>
  <dcterms:modified xsi:type="dcterms:W3CDTF">2021-03-22T17:59:10Z</dcterms:modified>
</cp:coreProperties>
</file>